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I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;[Red]-[$₹-4009] #,##,##0;&quot;-&quot;"/>
  </numFmts>
  <fonts count="7">
    <font>
      <name val="Calibri"/>
      <family val="2"/>
      <color theme="1"/>
      <sz val="11"/>
      <scheme val="minor"/>
    </font>
    <font>
      <name val="Arial"/>
      <b val="1"/>
      <color rgb="001F3864"/>
      <sz val="15"/>
    </font>
    <font>
      <name val="Arial"/>
      <i val="1"/>
      <color rgb="00595959"/>
      <sz val="9"/>
    </font>
    <font>
      <name val="Arial"/>
      <b val="1"/>
      <color rgb="00FFFFFF"/>
    </font>
    <font>
      <name val="Arial"/>
      <sz val="10"/>
    </font>
    <font>
      <name val="Arial"/>
      <color rgb="000000FF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164" fontId="5" fillId="3" borderId="0" pivotButton="0" quotePrefix="0" xfId="0"/>
    <xf numFmtId="9" fontId="5" fillId="3" borderId="0" pivotButton="0" quotePrefix="0" xfId="0"/>
    <xf numFmtId="1" fontId="5" fillId="3" borderId="0" pivotButton="0" quotePrefix="0" xfId="0"/>
    <xf numFmtId="0" fontId="6" fillId="0" borderId="0" pivotButton="0" quotePrefix="0" xfId="0"/>
    <xf numFmtId="164" fontId="6" fillId="0" borderId="0" pivotButton="0" quotePrefix="0" xfId="0"/>
    <xf numFmtId="1" fontId="6" fillId="0" borderId="0" pivotButton="0" quotePrefix="0" xfId="0"/>
    <xf numFmtId="9" fontId="6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dxfs count="2">
    <dxf>
      <font>
        <color rgb="00C00000"/>
      </font>
    </dxf>
    <dxf>
      <font>
        <color rgb="00008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62" customWidth="1" min="3" max="3"/>
    <col width="18" customWidth="1" min="4" max="4"/>
    <col width="26" customWidth="1" min="5" max="5"/>
  </cols>
  <sheetData>
    <row r="1">
      <c r="A1" s="1" t="inlineStr">
        <is>
          <t>Executive MBA ROI Calculator</t>
        </is>
      </c>
    </row>
    <row r="2">
      <c r="A2" s="2" t="inlineStr">
        <is>
          <t>Change only the blue cells on yellow. Every other number is a formula. FindMyCollege EMBA Desk · emba.findmycollege.com</t>
        </is>
      </c>
    </row>
    <row r="4">
      <c r="A4" s="3" t="inlineStr">
        <is>
          <t>Inputs</t>
        </is>
      </c>
      <c r="B4" s="3" t="inlineStr">
        <is>
          <t>Value</t>
        </is>
      </c>
      <c r="C4" s="3" t="inlineStr">
        <is>
          <t>What to enter</t>
        </is>
      </c>
    </row>
    <row r="5">
      <c r="A5" s="4" t="inlineStr">
        <is>
          <t>Current annual CTC</t>
        </is>
      </c>
      <c r="B5" s="5" t="n">
        <v>1500000</v>
      </c>
      <c r="C5" s="2" t="inlineStr">
        <is>
          <t>Fixed + variable pay today</t>
        </is>
      </c>
    </row>
    <row r="6">
      <c r="A6" s="4" t="inlineStr">
        <is>
          <t>Programme fee (incl. GST)</t>
        </is>
      </c>
      <c r="B6" s="5" t="n">
        <v>1200000</v>
      </c>
      <c r="C6" s="2" t="inlineStr">
        <is>
          <t>Total fee from the official fee page</t>
        </is>
      </c>
    </row>
    <row r="7">
      <c r="A7" s="4" t="inlineStr">
        <is>
          <t>Other costs: travel, campus stays, laptop</t>
        </is>
      </c>
      <c r="B7" s="5" t="n">
        <v>100000</v>
      </c>
      <c r="C7" s="2" t="inlineStr">
        <is>
          <t>Campus visits add up – budget for them</t>
        </is>
      </c>
    </row>
    <row r="8">
      <c r="A8" s="4" t="inlineStr">
        <is>
          <t>Salary given up while studying</t>
        </is>
      </c>
      <c r="B8" s="5" t="n">
        <v>0</v>
      </c>
      <c r="C8" s="2" t="inlineStr">
        <is>
          <t>0 if you keep your job (most EMBAs). One year of CTC for PGPX / ISB-type one-year MBAs</t>
        </is>
      </c>
    </row>
    <row r="9">
      <c r="A9" s="4" t="inlineStr">
        <is>
          <t>Expected salary jump on completion</t>
        </is>
      </c>
      <c r="B9" s="6" t="n">
        <v>0.3</v>
      </c>
      <c r="C9" s="2" t="inlineStr">
        <is>
          <t>Be conservative. Check the programme's placement/outcomes report</t>
        </is>
      </c>
    </row>
    <row r="10">
      <c r="A10" s="4" t="inlineStr">
        <is>
          <t>Annual raise without the programme</t>
        </is>
      </c>
      <c r="B10" s="6" t="n">
        <v>0.08</v>
      </c>
      <c r="C10" s="2" t="inlineStr">
        <is>
          <t>Your usual appraisal hike</t>
        </is>
      </c>
    </row>
    <row r="11">
      <c r="A11" s="4" t="inlineStr">
        <is>
          <t>Annual raise after the programme</t>
        </is>
      </c>
      <c r="B11" s="6" t="n">
        <v>0.1</v>
      </c>
      <c r="C11" s="2" t="inlineStr">
        <is>
          <t>Hike once you are in the new role</t>
        </is>
      </c>
    </row>
    <row r="12">
      <c r="A12" s="4" t="inlineStr">
        <is>
          <t>Programme duration (years)</t>
        </is>
      </c>
      <c r="B12" s="7" t="n">
        <v>2</v>
      </c>
      <c r="C12" s="2" t="inlineStr">
        <is>
          <t>1 for one-year MBA, 2 for most EMBAs</t>
        </is>
      </c>
    </row>
    <row r="13">
      <c r="A13" s="4" t="inlineStr">
        <is>
          <t>Years after completion to compare</t>
        </is>
      </c>
      <c r="B13" s="7" t="n">
        <v>5</v>
      </c>
      <c r="C13" s="2" t="inlineStr">
        <is>
          <t>Between 1 and 8</t>
        </is>
      </c>
    </row>
    <row r="15">
      <c r="A15" s="3" t="inlineStr">
        <is>
          <t>Results</t>
        </is>
      </c>
      <c r="B15" s="3" t="inlineStr">
        <is>
          <t>Value</t>
        </is>
      </c>
      <c r="C15" s="3" t="inlineStr">
        <is>
          <t>How it is worked out</t>
        </is>
      </c>
    </row>
    <row r="16">
      <c r="A16" s="8" t="inlineStr">
        <is>
          <t>Total investment</t>
        </is>
      </c>
      <c r="B16" s="9">
        <f>B6+B7+B8</f>
        <v/>
      </c>
      <c r="C16" s="2" t="inlineStr">
        <is>
          <t>Fee + other costs + salary given up</t>
        </is>
      </c>
    </row>
    <row r="17">
      <c r="A17" s="8" t="inlineStr">
        <is>
          <t>Salary in first year after completion – with programme</t>
        </is>
      </c>
      <c r="B17" s="9">
        <f>B5*(1+B10)^B12*(1+B9)</f>
        <v/>
      </c>
      <c r="C17" s="2" t="inlineStr">
        <is>
          <t>CTC grown by normal raises during the programme, then the jump</t>
        </is>
      </c>
    </row>
    <row r="18">
      <c r="A18" s="8" t="inlineStr">
        <is>
          <t>Salary in that year – without programme</t>
        </is>
      </c>
      <c r="B18" s="9">
        <f>B5*(1+B10)^(B12+1)</f>
        <v/>
      </c>
      <c r="C18" s="2" t="inlineStr">
        <is>
          <t>CTC grown by normal raises only</t>
        </is>
      </c>
    </row>
    <row r="19">
      <c r="A19" s="8" t="inlineStr">
        <is>
          <t>Extra salary per month in that year</t>
        </is>
      </c>
      <c r="B19" s="9">
        <f>(B17-B18)/12</f>
        <v/>
      </c>
      <c r="C19" s="2" t="inlineStr"/>
    </row>
    <row r="20">
      <c r="A20" s="8" t="inlineStr">
        <is>
          <t>Payback period (months after completion)</t>
        </is>
      </c>
      <c r="B20" s="10">
        <f>IF(B19&lt;=0,"No payback",ROUND(B16/B19,0))</f>
        <v/>
      </c>
      <c r="C20" s="2" t="inlineStr">
        <is>
          <t>Investment ÷ extra monthly salary (conservative: ignores later raises)</t>
        </is>
      </c>
    </row>
    <row r="21">
      <c r="A21" s="8" t="inlineStr">
        <is>
          <t>Net gain at end of comparison period</t>
        </is>
      </c>
      <c r="B21" s="9">
        <f>INDEX(E25:E34,B12+B13)</f>
        <v/>
      </c>
      <c r="C21" s="2" t="inlineStr">
        <is>
          <t>Cumulative extra earnings minus investment</t>
        </is>
      </c>
    </row>
    <row r="22">
      <c r="A22" s="8" t="inlineStr">
        <is>
          <t>Return on investment</t>
        </is>
      </c>
      <c r="B22" s="11">
        <f>IF(B16=0,0,B21/B16)</f>
        <v/>
      </c>
      <c r="C22" s="2" t="inlineStr">
        <is>
          <t>Net gain ÷ investment</t>
        </is>
      </c>
    </row>
    <row r="24">
      <c r="A24" s="3" t="inlineStr">
        <is>
          <t>Year (from programme start)</t>
        </is>
      </c>
      <c r="B24" s="3" t="inlineStr">
        <is>
          <t>Salary without programme</t>
        </is>
      </c>
      <c r="C24" s="3" t="inlineStr">
        <is>
          <t>Salary with programme</t>
        </is>
      </c>
      <c r="D24" s="3" t="inlineStr">
        <is>
          <t>Extra earnings</t>
        </is>
      </c>
      <c r="E24" s="3" t="inlineStr">
        <is>
          <t>Cumulative extra minus investment</t>
        </is>
      </c>
    </row>
    <row r="25">
      <c r="A25" s="4" t="n">
        <v>1</v>
      </c>
      <c r="B25" s="12">
        <f>$B$5*(1+$B$10)^A25</f>
        <v/>
      </c>
      <c r="C25" s="12">
        <f>IF(A25&lt;=$B$12,B25,$B$5*(1+$B$10)^$B$12*(1+$B$9)*(1+$B$11)^(A25-$B$12-1))</f>
        <v/>
      </c>
      <c r="D25" s="12">
        <f>C25-B25</f>
        <v/>
      </c>
      <c r="E25" s="12">
        <f>SUM(D$25:D25)-$B$16</f>
        <v/>
      </c>
    </row>
    <row r="26">
      <c r="A26" s="4" t="n">
        <v>2</v>
      </c>
      <c r="B26" s="12">
        <f>$B$5*(1+$B$10)^A26</f>
        <v/>
      </c>
      <c r="C26" s="12">
        <f>IF(A26&lt;=$B$12,B26,$B$5*(1+$B$10)^$B$12*(1+$B$9)*(1+$B$11)^(A26-$B$12-1))</f>
        <v/>
      </c>
      <c r="D26" s="12">
        <f>C26-B26</f>
        <v/>
      </c>
      <c r="E26" s="12">
        <f>SUM(D$25:D26)-$B$16</f>
        <v/>
      </c>
    </row>
    <row r="27">
      <c r="A27" s="4" t="n">
        <v>3</v>
      </c>
      <c r="B27" s="12">
        <f>$B$5*(1+$B$10)^A27</f>
        <v/>
      </c>
      <c r="C27" s="12">
        <f>IF(A27&lt;=$B$12,B27,$B$5*(1+$B$10)^$B$12*(1+$B$9)*(1+$B$11)^(A27-$B$12-1))</f>
        <v/>
      </c>
      <c r="D27" s="12">
        <f>C27-B27</f>
        <v/>
      </c>
      <c r="E27" s="12">
        <f>SUM(D$25:D27)-$B$16</f>
        <v/>
      </c>
    </row>
    <row r="28">
      <c r="A28" s="4" t="n">
        <v>4</v>
      </c>
      <c r="B28" s="12">
        <f>$B$5*(1+$B$10)^A28</f>
        <v/>
      </c>
      <c r="C28" s="12">
        <f>IF(A28&lt;=$B$12,B28,$B$5*(1+$B$10)^$B$12*(1+$B$9)*(1+$B$11)^(A28-$B$12-1))</f>
        <v/>
      </c>
      <c r="D28" s="12">
        <f>C28-B28</f>
        <v/>
      </c>
      <c r="E28" s="12">
        <f>SUM(D$25:D28)-$B$16</f>
        <v/>
      </c>
    </row>
    <row r="29">
      <c r="A29" s="4" t="n">
        <v>5</v>
      </c>
      <c r="B29" s="12">
        <f>$B$5*(1+$B$10)^A29</f>
        <v/>
      </c>
      <c r="C29" s="12">
        <f>IF(A29&lt;=$B$12,B29,$B$5*(1+$B$10)^$B$12*(1+$B$9)*(1+$B$11)^(A29-$B$12-1))</f>
        <v/>
      </c>
      <c r="D29" s="12">
        <f>C29-B29</f>
        <v/>
      </c>
      <c r="E29" s="12">
        <f>SUM(D$25:D29)-$B$16</f>
        <v/>
      </c>
    </row>
    <row r="30">
      <c r="A30" s="4" t="n">
        <v>6</v>
      </c>
      <c r="B30" s="12">
        <f>$B$5*(1+$B$10)^A30</f>
        <v/>
      </c>
      <c r="C30" s="12">
        <f>IF(A30&lt;=$B$12,B30,$B$5*(1+$B$10)^$B$12*(1+$B$9)*(1+$B$11)^(A30-$B$12-1))</f>
        <v/>
      </c>
      <c r="D30" s="12">
        <f>C30-B30</f>
        <v/>
      </c>
      <c r="E30" s="12">
        <f>SUM(D$25:D30)-$B$16</f>
        <v/>
      </c>
    </row>
    <row r="31">
      <c r="A31" s="4" t="n">
        <v>7</v>
      </c>
      <c r="B31" s="12">
        <f>$B$5*(1+$B$10)^A31</f>
        <v/>
      </c>
      <c r="C31" s="12">
        <f>IF(A31&lt;=$B$12,B31,$B$5*(1+$B$10)^$B$12*(1+$B$9)*(1+$B$11)^(A31-$B$12-1))</f>
        <v/>
      </c>
      <c r="D31" s="12">
        <f>C31-B31</f>
        <v/>
      </c>
      <c r="E31" s="12">
        <f>SUM(D$25:D31)-$B$16</f>
        <v/>
      </c>
    </row>
    <row r="32">
      <c r="A32" s="4" t="n">
        <v>8</v>
      </c>
      <c r="B32" s="12">
        <f>$B$5*(1+$B$10)^A32</f>
        <v/>
      </c>
      <c r="C32" s="12">
        <f>IF(A32&lt;=$B$12,B32,$B$5*(1+$B$10)^$B$12*(1+$B$9)*(1+$B$11)^(A32-$B$12-1))</f>
        <v/>
      </c>
      <c r="D32" s="12">
        <f>C32-B32</f>
        <v/>
      </c>
      <c r="E32" s="12">
        <f>SUM(D$25:D32)-$B$16</f>
        <v/>
      </c>
    </row>
    <row r="33">
      <c r="A33" s="4" t="n">
        <v>9</v>
      </c>
      <c r="B33" s="12">
        <f>$B$5*(1+$B$10)^A33</f>
        <v/>
      </c>
      <c r="C33" s="12">
        <f>IF(A33&lt;=$B$12,B33,$B$5*(1+$B$10)^$B$12*(1+$B$9)*(1+$B$11)^(A33-$B$12-1))</f>
        <v/>
      </c>
      <c r="D33" s="12">
        <f>C33-B33</f>
        <v/>
      </c>
      <c r="E33" s="12">
        <f>SUM(D$25:D33)-$B$16</f>
        <v/>
      </c>
    </row>
    <row r="34">
      <c r="A34" s="4" t="n">
        <v>10</v>
      </c>
      <c r="B34" s="12">
        <f>$B$5*(1+$B$10)^A34</f>
        <v/>
      </c>
      <c r="C34" s="12">
        <f>IF(A34&lt;=$B$12,B34,$B$5*(1+$B$10)^$B$12*(1+$B$9)*(1+$B$11)^(A34-$B$12-1))</f>
        <v/>
      </c>
      <c r="D34" s="12">
        <f>C34-B34</f>
        <v/>
      </c>
      <c r="E34" s="12">
        <f>SUM(D$25:D34)-$B$16</f>
        <v/>
      </c>
    </row>
    <row r="36">
      <c r="A36" s="2" t="inlineStr">
        <is>
          <t>Salary jumps are not guaranteed. Use figures from the programme's official placement or outcomes report, and treat the result as a planning estimate.</t>
        </is>
      </c>
    </row>
  </sheetData>
  <conditionalFormatting sqref="E25:E34">
    <cfRule type="cellIs" priority="1" operator="lessThan" dxfId="0">
      <formula>0</formula>
    </cfRule>
    <cfRule type="cellIs" priority="2" operator="greaterThanOrEqual" dxfId="1">
      <formula>0</formula>
    </cfRule>
  </conditionalFormatting>
  <dataValidations count="1">
    <dataValidation sqref="B13" showDropDown="0" showInputMessage="0" showErrorMessage="0" allowBlank="0" type="whole" operator="between">
      <formula1>1</formula1>
      <formula2>8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2026-10-29T06:42:46Z</dcterms:created>
  <dcterms:modified xmlns:dcterms="http://purl.org/dc/terms/" xmlns:xsi="http://www.w3.org/2001/XMLSchema-instance" xsi:type="dcterms:W3CDTF">2026-10-29T06:42:46Z</dcterms:modified>
</cp:coreProperties>
</file>